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08.2021" sheetId="2" r:id="rId2"/>
  </sheets>
  <definedNames>
    <definedName name="_xlnm.Print_Area" localSheetId="1">'11.08.2021'!$A$1:$D$247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<sst xmlns="http://schemas.openxmlformats.org/spreadsheetml/2006/main" count="271" uniqueCount="134">
  <si>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</si>
  <si>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</si>
  <si>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</si>
  <si>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</si>
  <si>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</si>
  <si>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</si>
  <si>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</si>
  <si>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</si>
  <si>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</si>
  <si>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</si>
  <si>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</si>
  <si>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</si>
  <si>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</si>
  <si>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</si>
  <si>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</si>
  <si>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</si>
  <si>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</si>
  <si>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</si>
  <si>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</si>
  <si>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</si>
  <si>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</si>
  <si>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</si>
  <si>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</si>
  <si>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</si>
  <si>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</si>
  <si>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</si>
  <si>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</si>
  <si>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</si>
  <si>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</si>
  <si>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</si>
  <si>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</si>
  <si>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</si>
  <si>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</si>
  <si>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</si>
  <si>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</si>
  <si>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</si>
  <si>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</si>
  <si>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</si>
  <si>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</si>
  <si>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</si>
  <si>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</si>
  <si>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</si>
  <si>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</si>
  <si>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</si>
  <si>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</si>
  <si>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</si>
  <si>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</si>
  <si>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</si>
  <si>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</si>
  <si>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</si>
  <si>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</si>
  <si>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</si>
  <si>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</si>
  <si>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</si>
  <si>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</si>
  <si>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</si>
  <si>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</si>
  <si>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</si>
  <si>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</si>
  <si>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</si>
  <si>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</si>
  <si>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</si>
  <si>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</si>
  <si>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</si>
  <si>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</si>
  <si>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</si>
  <si>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</si>
  <si>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</si>
  <si>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</si>
  <si>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</si>
  <si>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</si>
  <si>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</si>
  <si>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</si>
  <si>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</si>
  <si>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</si>
  <si>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</si>
  <si>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</si>
  <si>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</si>
  <si>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</si>
  <si>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</si>
  <si>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</si>
  <si>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</si>
  <si>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</si>
  <si>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</si>
  <si>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</si>
  <si>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</si>
  <si>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</si>
  <si>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</si>
  <si>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</si>
  <si>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</si>
  <si>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</si>
  <si>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</si>
  <si>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</si>
  <si>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</si>
  <si>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</si>
  <si>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</si>
  <si>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</si>
  <si>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Інтернет/ програма інформатизації</t>
  </si>
  <si>
    <t>Разом</t>
  </si>
  <si>
    <t>КП "МСП-ВАРТА"</t>
  </si>
  <si>
    <t>відшкодування витрат спортсменів з дзюдо</t>
  </si>
  <si>
    <t>Всього видатків по загальному і спеціальному фондах</t>
  </si>
  <si>
    <t>КП ВУКГ, викошування комбінованих газонів</t>
  </si>
  <si>
    <t>взято з депозиту</t>
  </si>
  <si>
    <t>Управління культури</t>
  </si>
  <si>
    <t xml:space="preserve">ЦМЛ </t>
  </si>
  <si>
    <t>Освіта - дез.засоби</t>
  </si>
  <si>
    <t>розподіл природного газу</t>
  </si>
  <si>
    <t>програма підтримки організації ветеранів</t>
  </si>
  <si>
    <t>Управління  комунального майна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</si>
  <si>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</si>
  <si>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</si>
  <si>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</si>
  <si>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</si>
  <si>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</si>
  <si>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</si>
  <si>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Ніжинське телебачення</t>
  </si>
  <si>
    <t xml:space="preserve">заробітна плата за І пол. серпня та відпускні </t>
  </si>
  <si>
    <t>Фінансування видатків бюджету Ніжинської міської територіальної громади за 11.08.2021р. пооб’єктно</t>
  </si>
  <si>
    <t>Залишок коштів станом на 11.08.2021 р., в т.ч.:</t>
  </si>
  <si>
    <t>Надходження коштів на рахунки бюджету 11.08.2021 р., в т.ч.:</t>
  </si>
  <si>
    <t xml:space="preserve">Всього коштів на рахунках бюджету 11.08.2021 р. </t>
  </si>
  <si>
    <t>технічний супровід додаткового модуля "Надходження у розрізі платників податків"/ програма інформатизації</t>
  </si>
  <si>
    <t>навчально-тренувальні збори з футболу</t>
  </si>
  <si>
    <t>відшкодування витрат спортсменів з боксу</t>
  </si>
  <si>
    <t>технічний нагляд за поточним ремонтом по заміні вікон ЗОШ 15</t>
  </si>
  <si>
    <t>поточний ремонт по заміні вікон ЗОШ 15</t>
  </si>
  <si>
    <t>розробка кошторисної документації по поточному ремонту частини асфальтного покриття ЗОШ 15 / програма громадського бюджету</t>
  </si>
  <si>
    <t>виконання водолазних робіт з обстеження водних об’єктів р.Остер</t>
  </si>
  <si>
    <t>КП ВУКГ, чергування на воді</t>
  </si>
  <si>
    <t>КП ВУКГ, підрізання кущів</t>
  </si>
  <si>
    <t>КП ВУКГ, обробка карантинних рослин</t>
  </si>
  <si>
    <t>ТОВ Ритуал, доставка тіла померлого</t>
  </si>
  <si>
    <t xml:space="preserve">розпорядження  № 409, 410  від  11.08.2021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</si>
</sst>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7"/>
  <sheetViews>
    <sheetView tabSelected="1" view="pageBreakPreview" zoomScale="70" zoomScaleSheetLayoutView="70" zoomScalePageLayoutView="0" workbookViewId="0" topLeftCell="A157">
      <selection activeCell="D190" sqref="D190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30" t="s">
        <v>118</v>
      </c>
      <c r="B1" s="130"/>
      <c r="C1" s="130"/>
      <c r="D1" s="130"/>
      <c r="E1" s="130"/>
    </row>
    <row r="2" spans="1:5" ht="26.25" customHeight="1" hidden="1">
      <c r="A2" s="131" t="s">
        <v>133</v>
      </c>
      <c r="B2" s="131"/>
      <c r="C2" s="131"/>
      <c r="D2" s="132"/>
      <c r="E2" s="23"/>
    </row>
    <row r="3" spans="1:5" ht="21.75" customHeight="1">
      <c r="A3" s="34" t="s">
        <v>111</v>
      </c>
      <c r="B3" s="34"/>
      <c r="C3" s="34"/>
      <c r="D3" s="36" t="s">
        <v>24</v>
      </c>
      <c r="E3" s="23"/>
    </row>
    <row r="4" spans="1:5" ht="23.25" customHeight="1">
      <c r="A4" s="119" t="s">
        <v>119</v>
      </c>
      <c r="B4" s="119"/>
      <c r="C4" s="119"/>
      <c r="D4" s="66">
        <v>6919548.58</v>
      </c>
      <c r="E4" s="23"/>
    </row>
    <row r="5" spans="1:5" ht="23.25" customHeight="1">
      <c r="A5" s="119" t="s">
        <v>120</v>
      </c>
      <c r="B5" s="119"/>
      <c r="C5" s="119"/>
      <c r="D5" s="46">
        <f>D8+D9+D7+D6</f>
        <v>1042873.19</v>
      </c>
      <c r="E5" s="23"/>
    </row>
    <row r="6" spans="1:5" ht="23.25" customHeight="1">
      <c r="A6" s="133" t="s">
        <v>115</v>
      </c>
      <c r="B6" s="134"/>
      <c r="C6" s="135"/>
      <c r="D6" s="24"/>
      <c r="E6" s="23"/>
    </row>
    <row r="7" spans="1:5" ht="23.25" customHeight="1">
      <c r="A7" s="133" t="s">
        <v>103</v>
      </c>
      <c r="B7" s="134"/>
      <c r="C7" s="135"/>
      <c r="D7" s="24"/>
      <c r="E7" s="23"/>
    </row>
    <row r="8" spans="1:5" ht="21.75" customHeight="1">
      <c r="A8" s="136" t="s">
        <v>61</v>
      </c>
      <c r="B8" s="136"/>
      <c r="C8" s="136"/>
      <c r="D8" s="61">
        <v>1042873.19</v>
      </c>
      <c r="E8" s="23"/>
    </row>
    <row r="9" spans="1:5" ht="22.5" customHeight="1">
      <c r="A9" s="137" t="s">
        <v>62</v>
      </c>
      <c r="B9" s="137"/>
      <c r="C9" s="137"/>
      <c r="D9" s="35"/>
      <c r="E9" s="23"/>
    </row>
    <row r="10" spans="1:5" ht="23.25" customHeight="1">
      <c r="A10" s="119" t="s">
        <v>121</v>
      </c>
      <c r="B10" s="119"/>
      <c r="C10" s="119"/>
      <c r="D10" s="46">
        <f>D4+D5+D9</f>
        <v>7962421.77</v>
      </c>
      <c r="E10" s="23"/>
    </row>
    <row r="11" spans="1:5" ht="18.75" customHeight="1">
      <c r="A11" s="127" t="s">
        <v>70</v>
      </c>
      <c r="B11" s="127"/>
      <c r="C11" s="127"/>
      <c r="D11" s="127"/>
      <c r="E11" s="23"/>
    </row>
    <row r="12" spans="1:6" s="25" customFormat="1" ht="24.75" customHeight="1">
      <c r="A12" s="47" t="s">
        <v>53</v>
      </c>
      <c r="B12" s="127" t="s">
        <v>54</v>
      </c>
      <c r="C12" s="127"/>
      <c r="D12" s="48">
        <f>D13+D34+D40+D48+D153+D154+D155+D156</f>
        <v>2917705.0300000003</v>
      </c>
      <c r="E12" s="24"/>
      <c r="F12" s="53"/>
    </row>
    <row r="13" spans="1:5" s="25" customFormat="1" ht="33.75" customHeight="1">
      <c r="A13" s="44" t="s">
        <v>55</v>
      </c>
      <c r="B13" s="85" t="s">
        <v>117</v>
      </c>
      <c r="C13" s="85"/>
      <c r="D13" s="39">
        <f>D14+D15+D16+D17+D18+D19+D20+D21+D22+D23+D24+D25+D26+D27+D28+D29+D30+D31+D32+D33</f>
        <v>2870867.93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>
      <c r="A15" s="49"/>
      <c r="B15" s="43"/>
      <c r="C15" s="42" t="s">
        <v>96</v>
      </c>
      <c r="D15" s="41">
        <v>45280</v>
      </c>
      <c r="E15" s="24"/>
    </row>
    <row r="16" spans="1:5" s="33" customFormat="1" ht="22.5" customHeight="1">
      <c r="A16" s="49"/>
      <c r="B16" s="43"/>
      <c r="C16" s="42" t="s">
        <v>59</v>
      </c>
      <c r="D16" s="41">
        <v>122000</v>
      </c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>
      <c r="A19" s="49"/>
      <c r="B19" s="43"/>
      <c r="C19" s="42" t="s">
        <v>105</v>
      </c>
      <c r="D19" s="41">
        <v>8322.48</v>
      </c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2074348.71</v>
      </c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>
      <c r="A24" s="49"/>
      <c r="B24" s="43"/>
      <c r="C24" s="42" t="s">
        <v>31</v>
      </c>
      <c r="D24" s="70">
        <v>260474.47</v>
      </c>
      <c r="E24" s="32"/>
    </row>
    <row r="25" spans="1:5" s="33" customFormat="1" ht="22.5" customHeight="1">
      <c r="A25" s="49"/>
      <c r="B25" s="43"/>
      <c r="C25" s="42" t="s">
        <v>65</v>
      </c>
      <c r="D25" s="70">
        <v>24204.23</v>
      </c>
      <c r="E25" s="32"/>
    </row>
    <row r="26" spans="1:5" s="33" customFormat="1" ht="22.5" customHeight="1">
      <c r="A26" s="49"/>
      <c r="B26" s="43"/>
      <c r="C26" s="42" t="s">
        <v>45</v>
      </c>
      <c r="D26" s="70">
        <v>2832.86</v>
      </c>
      <c r="E26" s="32"/>
    </row>
    <row r="27" spans="1:5" s="33" customFormat="1" ht="21" customHeight="1">
      <c r="A27" s="49"/>
      <c r="B27" s="43"/>
      <c r="C27" s="42" t="s">
        <v>69</v>
      </c>
      <c r="D27" s="70">
        <v>57975.18</v>
      </c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>
      <c r="A31" s="49"/>
      <c r="B31" s="43"/>
      <c r="C31" s="42" t="s">
        <v>89</v>
      </c>
      <c r="D31" s="70">
        <v>96000</v>
      </c>
      <c r="E31" s="32"/>
    </row>
    <row r="32" spans="1:5" s="33" customFormat="1" ht="24" customHeight="1" hidden="1">
      <c r="A32" s="49"/>
      <c r="B32" s="43"/>
      <c r="C32" s="42" t="s">
        <v>113</v>
      </c>
      <c r="D32" s="71"/>
      <c r="E32" s="32"/>
    </row>
    <row r="33" spans="1:5" s="33" customFormat="1" ht="21" customHeight="1">
      <c r="A33" s="49"/>
      <c r="B33" s="43"/>
      <c r="C33" s="42" t="s">
        <v>60</v>
      </c>
      <c r="D33" s="70">
        <v>179430</v>
      </c>
      <c r="E33" s="32"/>
    </row>
    <row r="34" spans="1:5" s="33" customFormat="1" ht="23.25" customHeight="1">
      <c r="A34" s="44" t="s">
        <v>8</v>
      </c>
      <c r="B34" s="128" t="s">
        <v>67</v>
      </c>
      <c r="C34" s="129"/>
      <c r="D34" s="72">
        <f>SUM(D35:D39)</f>
        <v>0</v>
      </c>
      <c r="E34" s="32"/>
    </row>
    <row r="35" spans="1:5" s="33" customFormat="1" ht="22.5" customHeight="1" hidden="1">
      <c r="A35" s="44"/>
      <c r="B35" s="124" t="s">
        <v>68</v>
      </c>
      <c r="C35" s="124"/>
      <c r="D35" s="73"/>
      <c r="E35" s="32"/>
    </row>
    <row r="36" spans="1:5" s="25" customFormat="1" ht="24" customHeight="1" hidden="1">
      <c r="A36" s="44"/>
      <c r="B36" s="124" t="s">
        <v>15</v>
      </c>
      <c r="C36" s="124"/>
      <c r="D36" s="73"/>
      <c r="E36" s="24"/>
    </row>
    <row r="37" spans="1:5" s="25" customFormat="1" ht="24" customHeight="1" hidden="1">
      <c r="A37" s="44"/>
      <c r="B37" s="124" t="s">
        <v>90</v>
      </c>
      <c r="C37" s="124"/>
      <c r="D37" s="74"/>
      <c r="E37" s="24"/>
    </row>
    <row r="38" spans="1:5" s="25" customFormat="1" ht="24" customHeight="1" hidden="1">
      <c r="A38" s="44"/>
      <c r="B38" s="124" t="s">
        <v>91</v>
      </c>
      <c r="C38" s="124"/>
      <c r="D38" s="73"/>
      <c r="E38" s="24"/>
    </row>
    <row r="39" spans="1:5" s="25" customFormat="1" ht="19.5" customHeight="1" hidden="1">
      <c r="A39" s="44"/>
      <c r="B39" s="125"/>
      <c r="C39" s="126"/>
      <c r="D39" s="73"/>
      <c r="E39" s="24"/>
    </row>
    <row r="40" spans="1:5" s="25" customFormat="1" ht="24" customHeight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4" t="s">
        <v>63</v>
      </c>
      <c r="C41" s="124"/>
      <c r="D41" s="73"/>
      <c r="E41" s="24"/>
    </row>
    <row r="42" spans="1:5" s="25" customFormat="1" ht="24" customHeight="1" hidden="1">
      <c r="A42" s="44"/>
      <c r="B42" s="124" t="s">
        <v>83</v>
      </c>
      <c r="C42" s="124"/>
      <c r="D42" s="73"/>
      <c r="E42" s="24"/>
    </row>
    <row r="43" spans="1:5" s="25" customFormat="1" ht="19.5" hidden="1">
      <c r="A43" s="44"/>
      <c r="B43" s="124" t="s">
        <v>106</v>
      </c>
      <c r="C43" s="124"/>
      <c r="D43" s="73"/>
      <c r="E43" s="24"/>
    </row>
    <row r="44" spans="1:5" s="25" customFormat="1" ht="19.5" hidden="1">
      <c r="A44" s="44"/>
      <c r="B44" s="124" t="s">
        <v>15</v>
      </c>
      <c r="C44" s="124"/>
      <c r="D44" s="73"/>
      <c r="E44" s="24"/>
    </row>
    <row r="45" spans="1:5" s="25" customFormat="1" ht="19.5" hidden="1">
      <c r="A45" s="44"/>
      <c r="B45" s="124" t="s">
        <v>31</v>
      </c>
      <c r="C45" s="124"/>
      <c r="D45" s="73"/>
      <c r="E45" s="24"/>
    </row>
    <row r="46" spans="1:5" s="25" customFormat="1" ht="24" customHeight="1" hidden="1">
      <c r="A46" s="44"/>
      <c r="B46" s="125" t="s">
        <v>68</v>
      </c>
      <c r="C46" s="126"/>
      <c r="D46" s="73"/>
      <c r="E46" s="24"/>
    </row>
    <row r="47" spans="1:5" s="25" customFormat="1" ht="24" customHeight="1" hidden="1">
      <c r="A47" s="44"/>
      <c r="B47" s="124" t="s">
        <v>74</v>
      </c>
      <c r="C47" s="124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46837.1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89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99</v>
      </c>
      <c r="D69" s="77"/>
      <c r="E69" s="32"/>
    </row>
    <row r="70" spans="1:5" s="33" customFormat="1" ht="21" customHeight="1">
      <c r="A70" s="21"/>
      <c r="B70" s="123" t="s">
        <v>1</v>
      </c>
      <c r="C70" s="123"/>
      <c r="D70" s="76">
        <f>SUM(D71:D91)</f>
        <v>601.86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>
      <c r="A81" s="49"/>
      <c r="B81" s="42"/>
      <c r="C81" s="42" t="s">
        <v>18</v>
      </c>
      <c r="D81" s="77">
        <v>601.86</v>
      </c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46235.24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>
      <c r="A99" s="49"/>
      <c r="B99" s="50"/>
      <c r="C99" s="42" t="s">
        <v>15</v>
      </c>
      <c r="D99" s="77">
        <v>46235.24</v>
      </c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0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26.25" customHeight="1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0.25" customHeight="1">
      <c r="A153" s="107" t="s">
        <v>56</v>
      </c>
      <c r="B153" s="121"/>
      <c r="C153" s="122"/>
      <c r="D153" s="79"/>
      <c r="E153" s="32"/>
    </row>
    <row r="154" spans="1:5" s="25" customFormat="1" ht="29.25" customHeight="1" hidden="1">
      <c r="A154" s="108"/>
      <c r="B154" s="121"/>
      <c r="C154" s="122"/>
      <c r="D154" s="79"/>
      <c r="E154" s="24"/>
    </row>
    <row r="155" spans="1:5" s="25" customFormat="1" ht="35.25" customHeight="1" hidden="1">
      <c r="A155" s="108"/>
      <c r="B155" s="121"/>
      <c r="C155" s="122"/>
      <c r="D155" s="79"/>
      <c r="E155" s="24"/>
    </row>
    <row r="156" spans="1:5" s="25" customFormat="1" ht="22.5" customHeight="1" hidden="1">
      <c r="A156" s="109"/>
      <c r="B156" s="121"/>
      <c r="C156" s="122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D167+D171+D175+D180+D200+D203+D209+D217+D194+D232+D185+D189+D212+D224</f>
        <v>394152.86</v>
      </c>
      <c r="E157" s="24"/>
      <c r="F157" s="53"/>
    </row>
    <row r="158" spans="1:6" s="25" customFormat="1" ht="27" customHeight="1" hidden="1">
      <c r="A158" s="107" t="s">
        <v>95</v>
      </c>
      <c r="B158" s="83"/>
      <c r="C158" s="84"/>
      <c r="D158" s="73"/>
      <c r="E158" s="51"/>
      <c r="F158" s="53"/>
    </row>
    <row r="159" spans="1:6" s="25" customFormat="1" ht="18.75" hidden="1">
      <c r="A159" s="108"/>
      <c r="B159" s="83"/>
      <c r="C159" s="84"/>
      <c r="D159" s="73"/>
      <c r="E159" s="51"/>
      <c r="F159" s="53"/>
    </row>
    <row r="160" spans="1:7" s="25" customFormat="1" ht="18.75" hidden="1">
      <c r="A160" s="108"/>
      <c r="B160" s="83"/>
      <c r="C160" s="84"/>
      <c r="D160" s="73"/>
      <c r="E160" s="51"/>
      <c r="G160" s="53"/>
    </row>
    <row r="161" spans="1:7" s="25" customFormat="1" ht="18.75" hidden="1">
      <c r="A161" s="108"/>
      <c r="B161" s="83"/>
      <c r="C161" s="84"/>
      <c r="D161" s="73"/>
      <c r="E161" s="51"/>
      <c r="G161" s="53"/>
    </row>
    <row r="162" spans="1:7" s="25" customFormat="1" ht="24.75" customHeight="1" hidden="1">
      <c r="A162" s="108"/>
      <c r="B162" s="83"/>
      <c r="C162" s="84"/>
      <c r="D162" s="73"/>
      <c r="E162" s="51"/>
      <c r="G162" s="53"/>
    </row>
    <row r="163" spans="1:7" s="25" customFormat="1" ht="33" customHeight="1" hidden="1">
      <c r="A163" s="108"/>
      <c r="B163" s="83"/>
      <c r="C163" s="84"/>
      <c r="D163" s="73"/>
      <c r="E163" s="51"/>
      <c r="G163" s="53"/>
    </row>
    <row r="164" spans="1:7" s="25" customFormat="1" ht="33" customHeight="1" hidden="1">
      <c r="A164" s="108"/>
      <c r="B164" s="83"/>
      <c r="C164" s="84"/>
      <c r="D164" s="73"/>
      <c r="E164" s="51"/>
      <c r="G164" s="53"/>
    </row>
    <row r="165" spans="1:7" s="25" customFormat="1" ht="33" customHeight="1" hidden="1">
      <c r="A165" s="108"/>
      <c r="B165" s="83"/>
      <c r="C165" s="84"/>
      <c r="D165" s="73"/>
      <c r="E165" s="51"/>
      <c r="G165" s="53"/>
    </row>
    <row r="166" spans="1:7" s="25" customFormat="1" ht="39" customHeight="1" hidden="1">
      <c r="A166" s="108"/>
      <c r="B166" s="83"/>
      <c r="C166" s="84"/>
      <c r="D166" s="73"/>
      <c r="E166" s="51"/>
      <c r="G166" s="53"/>
    </row>
    <row r="167" spans="1:5" s="25" customFormat="1" ht="19.5" hidden="1">
      <c r="A167" s="109"/>
      <c r="B167" s="97" t="s">
        <v>98</v>
      </c>
      <c r="C167" s="98"/>
      <c r="D167" s="76">
        <f>SUM(D158:D166)</f>
        <v>0</v>
      </c>
      <c r="E167" s="51"/>
    </row>
    <row r="168" spans="1:4" s="26" customFormat="1" ht="18.75">
      <c r="A168" s="119" t="s">
        <v>64</v>
      </c>
      <c r="B168" s="83" t="s">
        <v>125</v>
      </c>
      <c r="C168" s="84"/>
      <c r="D168" s="54">
        <v>3512</v>
      </c>
    </row>
    <row r="169" spans="1:4" s="26" customFormat="1" ht="18" customHeight="1">
      <c r="A169" s="119"/>
      <c r="B169" s="83" t="s">
        <v>126</v>
      </c>
      <c r="C169" s="84"/>
      <c r="D169" s="54">
        <v>249000</v>
      </c>
    </row>
    <row r="170" spans="1:4" s="26" customFormat="1" ht="42" customHeight="1">
      <c r="A170" s="119"/>
      <c r="B170" s="83" t="s">
        <v>127</v>
      </c>
      <c r="C170" s="84"/>
      <c r="D170" s="54">
        <v>8500</v>
      </c>
    </row>
    <row r="171" spans="1:8" s="26" customFormat="1" ht="19.5">
      <c r="A171" s="119"/>
      <c r="B171" s="97" t="s">
        <v>98</v>
      </c>
      <c r="C171" s="98"/>
      <c r="D171" s="58">
        <f>SUM(D168:D170)</f>
        <v>261012</v>
      </c>
      <c r="F171" s="28"/>
      <c r="H171" s="28"/>
    </row>
    <row r="172" spans="1:4" s="26" customFormat="1" ht="22.5" customHeight="1" hidden="1">
      <c r="A172" s="107" t="s">
        <v>30</v>
      </c>
      <c r="B172" s="83"/>
      <c r="C172" s="84"/>
      <c r="D172" s="54"/>
    </row>
    <row r="173" spans="1:4" s="26" customFormat="1" ht="18.75" hidden="1">
      <c r="A173" s="108"/>
      <c r="B173" s="83"/>
      <c r="C173" s="84"/>
      <c r="D173" s="54"/>
    </row>
    <row r="174" spans="1:4" s="26" customFormat="1" ht="39" customHeight="1" hidden="1">
      <c r="A174" s="108"/>
      <c r="B174" s="83"/>
      <c r="C174" s="84"/>
      <c r="D174" s="54"/>
    </row>
    <row r="175" spans="1:6" s="26" customFormat="1" ht="19.5" hidden="1">
      <c r="A175" s="109"/>
      <c r="B175" s="97" t="s">
        <v>98</v>
      </c>
      <c r="C175" s="98"/>
      <c r="D175" s="58">
        <f>SUM(D172:D174)</f>
        <v>0</v>
      </c>
      <c r="F175" s="28"/>
    </row>
    <row r="176" spans="1:4" s="26" customFormat="1" ht="18" customHeight="1">
      <c r="A176" s="119" t="s">
        <v>65</v>
      </c>
      <c r="B176" s="121" t="s">
        <v>87</v>
      </c>
      <c r="C176" s="122"/>
      <c r="D176" s="54">
        <v>345.11</v>
      </c>
    </row>
    <row r="177" spans="1:4" s="26" customFormat="1" ht="22.5" customHeight="1" hidden="1">
      <c r="A177" s="119"/>
      <c r="B177" s="83"/>
      <c r="C177" s="84"/>
      <c r="D177" s="54"/>
    </row>
    <row r="178" spans="1:4" s="26" customFormat="1" ht="22.5" customHeight="1" hidden="1">
      <c r="A178" s="119"/>
      <c r="B178" s="83"/>
      <c r="C178" s="84"/>
      <c r="D178" s="54"/>
    </row>
    <row r="179" spans="1:4" s="26" customFormat="1" ht="22.5" customHeight="1" hidden="1">
      <c r="A179" s="119"/>
      <c r="B179" s="83"/>
      <c r="C179" s="84"/>
      <c r="D179" s="54"/>
    </row>
    <row r="180" spans="1:7" s="26" customFormat="1" ht="19.5">
      <c r="A180" s="119"/>
      <c r="B180" s="97" t="s">
        <v>98</v>
      </c>
      <c r="C180" s="98"/>
      <c r="D180" s="58">
        <f>SUM(D176:D179)</f>
        <v>345.11</v>
      </c>
      <c r="G180" s="28"/>
    </row>
    <row r="181" spans="1:7" s="26" customFormat="1" ht="30" customHeight="1" hidden="1">
      <c r="A181" s="107" t="s">
        <v>104</v>
      </c>
      <c r="B181" s="83"/>
      <c r="C181" s="84"/>
      <c r="D181" s="54"/>
      <c r="G181" s="28"/>
    </row>
    <row r="182" spans="1:7" s="26" customFormat="1" ht="46.5" customHeight="1" hidden="1">
      <c r="A182" s="108"/>
      <c r="B182" s="83"/>
      <c r="C182" s="84"/>
      <c r="D182" s="54"/>
      <c r="G182" s="28"/>
    </row>
    <row r="183" spans="1:4" s="26" customFormat="1" ht="22.5" customHeight="1" hidden="1">
      <c r="A183" s="108"/>
      <c r="B183" s="83"/>
      <c r="C183" s="84"/>
      <c r="D183" s="54"/>
    </row>
    <row r="184" spans="1:4" s="26" customFormat="1" ht="37.5" customHeight="1" hidden="1">
      <c r="A184" s="108"/>
      <c r="B184" s="83"/>
      <c r="C184" s="84"/>
      <c r="D184" s="54"/>
    </row>
    <row r="185" spans="1:6" s="26" customFormat="1" ht="26.25" customHeight="1" hidden="1">
      <c r="A185" s="109"/>
      <c r="B185" s="97" t="s">
        <v>98</v>
      </c>
      <c r="C185" s="98"/>
      <c r="D185" s="58">
        <f>SUM(D181:D184)</f>
        <v>0</v>
      </c>
      <c r="F185" s="28"/>
    </row>
    <row r="186" spans="1:4" s="26" customFormat="1" ht="26.25" customHeight="1" hidden="1">
      <c r="A186" s="119" t="s">
        <v>112</v>
      </c>
      <c r="B186" s="83"/>
      <c r="C186" s="84"/>
      <c r="D186" s="54"/>
    </row>
    <row r="187" spans="1:4" s="26" customFormat="1" ht="26.25" customHeight="1" hidden="1">
      <c r="A187" s="119"/>
      <c r="B187" s="112"/>
      <c r="C187" s="120"/>
      <c r="D187" s="54"/>
    </row>
    <row r="188" spans="1:4" s="26" customFormat="1" ht="26.25" customHeight="1" hidden="1">
      <c r="A188" s="119"/>
      <c r="B188" s="83"/>
      <c r="C188" s="84"/>
      <c r="D188" s="54"/>
    </row>
    <row r="189" spans="1:4" s="26" customFormat="1" ht="25.5" customHeight="1" hidden="1">
      <c r="A189" s="119"/>
      <c r="B189" s="97" t="s">
        <v>98</v>
      </c>
      <c r="C189" s="98"/>
      <c r="D189" s="58">
        <f>D186+D187+D188</f>
        <v>0</v>
      </c>
    </row>
    <row r="190" spans="1:4" s="26" customFormat="1" ht="27.75" customHeight="1">
      <c r="A190" s="119" t="s">
        <v>15</v>
      </c>
      <c r="B190" s="121" t="s">
        <v>87</v>
      </c>
      <c r="C190" s="122"/>
      <c r="D190" s="74">
        <v>719.72</v>
      </c>
    </row>
    <row r="191" spans="1:4" s="26" customFormat="1" ht="26.25" customHeight="1" hidden="1">
      <c r="A191" s="119"/>
      <c r="B191" s="83"/>
      <c r="C191" s="84"/>
      <c r="D191" s="54"/>
    </row>
    <row r="192" spans="1:4" s="26" customFormat="1" ht="0.75" customHeight="1" hidden="1">
      <c r="A192" s="119"/>
      <c r="B192" s="83"/>
      <c r="C192" s="84"/>
      <c r="D192" s="54"/>
    </row>
    <row r="193" spans="1:4" s="26" customFormat="1" ht="42.75" customHeight="1" hidden="1">
      <c r="A193" s="119"/>
      <c r="B193" s="83"/>
      <c r="C193" s="84"/>
      <c r="D193" s="54"/>
    </row>
    <row r="194" spans="1:6" s="26" customFormat="1" ht="24.75" customHeight="1">
      <c r="A194" s="119"/>
      <c r="B194" s="97" t="s">
        <v>98</v>
      </c>
      <c r="C194" s="98"/>
      <c r="D194" s="58">
        <f>SUM(D190:D193)</f>
        <v>719.72</v>
      </c>
      <c r="F194" s="28"/>
    </row>
    <row r="195" spans="1:4" s="26" customFormat="1" ht="21" customHeight="1">
      <c r="A195" s="107" t="s">
        <v>92</v>
      </c>
      <c r="B195" s="83" t="s">
        <v>93</v>
      </c>
      <c r="C195" s="84"/>
      <c r="D195" s="54">
        <v>1500</v>
      </c>
    </row>
    <row r="196" spans="1:4" s="26" customFormat="1" ht="18.75" customHeight="1" hidden="1">
      <c r="A196" s="108"/>
      <c r="B196" s="83"/>
      <c r="C196" s="118"/>
      <c r="D196" s="54"/>
    </row>
    <row r="197" spans="1:4" s="26" customFormat="1" ht="21" customHeight="1" hidden="1">
      <c r="A197" s="108"/>
      <c r="B197" s="83"/>
      <c r="C197" s="118"/>
      <c r="D197" s="54"/>
    </row>
    <row r="198" spans="1:4" s="26" customFormat="1" ht="18.75" customHeight="1" hidden="1">
      <c r="A198" s="108"/>
      <c r="B198" s="83"/>
      <c r="C198" s="118"/>
      <c r="D198" s="54"/>
    </row>
    <row r="199" spans="1:4" s="26" customFormat="1" ht="44.25" customHeight="1" hidden="1">
      <c r="A199" s="108"/>
      <c r="B199" s="83"/>
      <c r="C199" s="84"/>
      <c r="D199" s="54"/>
    </row>
    <row r="200" spans="1:4" s="26" customFormat="1" ht="19.5">
      <c r="A200" s="109"/>
      <c r="B200" s="97" t="s">
        <v>98</v>
      </c>
      <c r="C200" s="98"/>
      <c r="D200" s="58">
        <f>SUM(D195:D199)</f>
        <v>1500</v>
      </c>
    </row>
    <row r="201" spans="1:6" s="26" customFormat="1" ht="21" customHeight="1">
      <c r="A201" s="107" t="s">
        <v>18</v>
      </c>
      <c r="B201" s="83" t="s">
        <v>108</v>
      </c>
      <c r="C201" s="84"/>
      <c r="D201" s="54">
        <v>609.03</v>
      </c>
      <c r="F201" s="28"/>
    </row>
    <row r="202" spans="1:4" s="26" customFormat="1" ht="39.75" customHeight="1" hidden="1">
      <c r="A202" s="108"/>
      <c r="B202" s="83"/>
      <c r="C202" s="84"/>
      <c r="D202" s="54"/>
    </row>
    <row r="203" spans="1:7" s="26" customFormat="1" ht="19.5">
      <c r="A203" s="109"/>
      <c r="B203" s="97" t="s">
        <v>98</v>
      </c>
      <c r="C203" s="98"/>
      <c r="D203" s="58">
        <f>D202+D201</f>
        <v>609.03</v>
      </c>
      <c r="G203" s="28"/>
    </row>
    <row r="204" spans="1:7" s="26" customFormat="1" ht="22.5" customHeight="1">
      <c r="A204" s="114" t="s">
        <v>69</v>
      </c>
      <c r="B204" s="83" t="s">
        <v>123</v>
      </c>
      <c r="C204" s="84"/>
      <c r="D204" s="54">
        <v>18900</v>
      </c>
      <c r="G204" s="28"/>
    </row>
    <row r="205" spans="1:4" s="26" customFormat="1" ht="25.5" customHeight="1">
      <c r="A205" s="115"/>
      <c r="B205" s="83" t="s">
        <v>100</v>
      </c>
      <c r="C205" s="84"/>
      <c r="D205" s="54">
        <v>1242.43</v>
      </c>
    </row>
    <row r="206" spans="1:4" s="26" customFormat="1" ht="21" customHeight="1">
      <c r="A206" s="115"/>
      <c r="B206" s="83" t="s">
        <v>124</v>
      </c>
      <c r="C206" s="84"/>
      <c r="D206" s="54">
        <v>3897.28</v>
      </c>
    </row>
    <row r="207" spans="1:4" s="26" customFormat="1" ht="21" customHeight="1" hidden="1">
      <c r="A207" s="115"/>
      <c r="B207" s="90"/>
      <c r="C207" s="91"/>
      <c r="D207" s="54"/>
    </row>
    <row r="208" spans="1:4" s="26" customFormat="1" ht="15.75" customHeight="1" hidden="1">
      <c r="A208" s="115"/>
      <c r="B208" s="90"/>
      <c r="C208" s="117"/>
      <c r="D208" s="54"/>
    </row>
    <row r="209" spans="1:4" s="26" customFormat="1" ht="19.5">
      <c r="A209" s="116"/>
      <c r="B209" s="110" t="s">
        <v>98</v>
      </c>
      <c r="C209" s="111"/>
      <c r="D209" s="58">
        <f>SUM(D204:D208)</f>
        <v>24039.71</v>
      </c>
    </row>
    <row r="210" spans="1:4" s="26" customFormat="1" ht="57.75" customHeight="1" hidden="1">
      <c r="A210" s="107" t="s">
        <v>109</v>
      </c>
      <c r="B210" s="83"/>
      <c r="C210" s="84"/>
      <c r="D210" s="54"/>
    </row>
    <row r="211" spans="1:4" s="26" customFormat="1" ht="18.75" hidden="1">
      <c r="A211" s="108"/>
      <c r="B211" s="83"/>
      <c r="C211" s="84"/>
      <c r="D211" s="54"/>
    </row>
    <row r="212" spans="1:4" s="26" customFormat="1" ht="19.5" hidden="1">
      <c r="A212" s="109"/>
      <c r="B212" s="97" t="s">
        <v>98</v>
      </c>
      <c r="C212" s="98"/>
      <c r="D212" s="58">
        <f>SUM(D210:D211)</f>
        <v>0</v>
      </c>
    </row>
    <row r="213" spans="1:4" s="26" customFormat="1" ht="33.75" customHeight="1" hidden="1">
      <c r="A213" s="65"/>
      <c r="B213" s="112"/>
      <c r="C213" s="113"/>
      <c r="D213" s="54"/>
    </row>
    <row r="214" spans="1:4" s="26" customFormat="1" ht="19.5" customHeight="1" hidden="1">
      <c r="A214" s="108"/>
      <c r="B214" s="90"/>
      <c r="C214" s="91"/>
      <c r="D214" s="54"/>
    </row>
    <row r="215" spans="1:4" s="26" customFormat="1" ht="19.5" customHeight="1" hidden="1">
      <c r="A215" s="108"/>
      <c r="B215" s="90"/>
      <c r="C215" s="91"/>
      <c r="D215" s="54"/>
    </row>
    <row r="216" spans="1:4" s="26" customFormat="1" ht="19.5" customHeight="1" hidden="1">
      <c r="A216" s="108"/>
      <c r="B216" s="90"/>
      <c r="C216" s="91"/>
      <c r="D216" s="54"/>
    </row>
    <row r="217" spans="1:4" s="26" customFormat="1" ht="18.75" customHeight="1" hidden="1">
      <c r="A217" s="109"/>
      <c r="B217" s="67" t="s">
        <v>98</v>
      </c>
      <c r="C217" s="68"/>
      <c r="D217" s="58">
        <f>SUM(D213:D216)</f>
        <v>0</v>
      </c>
    </row>
    <row r="218" spans="1:4" s="26" customFormat="1" ht="18.75">
      <c r="A218" s="107" t="s">
        <v>60</v>
      </c>
      <c r="B218" s="83" t="s">
        <v>97</v>
      </c>
      <c r="C218" s="84"/>
      <c r="D218" s="54">
        <v>313</v>
      </c>
    </row>
    <row r="219" spans="1:4" s="26" customFormat="1" ht="42" customHeight="1">
      <c r="A219" s="108"/>
      <c r="B219" s="83" t="s">
        <v>122</v>
      </c>
      <c r="C219" s="84"/>
      <c r="D219" s="54">
        <v>660</v>
      </c>
    </row>
    <row r="220" spans="1:4" s="26" customFormat="1" ht="18.75" hidden="1">
      <c r="A220" s="108"/>
      <c r="B220" s="83"/>
      <c r="C220" s="84"/>
      <c r="D220" s="54"/>
    </row>
    <row r="221" spans="1:4" s="26" customFormat="1" ht="36.75" customHeight="1" hidden="1">
      <c r="A221" s="108"/>
      <c r="B221" s="83"/>
      <c r="C221" s="84"/>
      <c r="D221" s="54"/>
    </row>
    <row r="222" spans="1:4" s="26" customFormat="1" ht="27.75" customHeight="1" hidden="1">
      <c r="A222" s="108"/>
      <c r="B222" s="83"/>
      <c r="C222" s="84"/>
      <c r="D222" s="54"/>
    </row>
    <row r="223" spans="1:4" s="26" customFormat="1" ht="37.5" customHeight="1" hidden="1">
      <c r="A223" s="108"/>
      <c r="B223" s="83"/>
      <c r="C223" s="84"/>
      <c r="D223" s="54"/>
    </row>
    <row r="224" spans="1:4" s="26" customFormat="1" ht="21" customHeight="1">
      <c r="A224" s="109"/>
      <c r="B224" s="97" t="s">
        <v>98</v>
      </c>
      <c r="C224" s="98"/>
      <c r="D224" s="58">
        <f>SUM(D218:D223)</f>
        <v>973</v>
      </c>
    </row>
    <row r="225" spans="1:4" s="26" customFormat="1" ht="18.75">
      <c r="A225" s="107" t="s">
        <v>12</v>
      </c>
      <c r="B225" s="83" t="s">
        <v>128</v>
      </c>
      <c r="C225" s="84"/>
      <c r="D225" s="54">
        <v>8716.85</v>
      </c>
    </row>
    <row r="226" spans="1:4" s="26" customFormat="1" ht="18.75">
      <c r="A226" s="108"/>
      <c r="B226" s="83" t="s">
        <v>129</v>
      </c>
      <c r="C226" s="84"/>
      <c r="D226" s="54">
        <v>47257</v>
      </c>
    </row>
    <row r="227" spans="1:4" s="26" customFormat="1" ht="18.75">
      <c r="A227" s="108"/>
      <c r="B227" s="83" t="s">
        <v>102</v>
      </c>
      <c r="C227" s="84"/>
      <c r="D227" s="54">
        <v>29023</v>
      </c>
    </row>
    <row r="228" spans="1:4" s="26" customFormat="1" ht="18.75">
      <c r="A228" s="108"/>
      <c r="B228" s="83" t="s">
        <v>130</v>
      </c>
      <c r="C228" s="84"/>
      <c r="D228" s="54">
        <v>11793.78</v>
      </c>
    </row>
    <row r="229" spans="1:4" s="26" customFormat="1" ht="24" customHeight="1">
      <c r="A229" s="108"/>
      <c r="B229" s="83" t="s">
        <v>132</v>
      </c>
      <c r="C229" s="84"/>
      <c r="D229" s="54">
        <v>3058.6</v>
      </c>
    </row>
    <row r="230" spans="1:4" s="26" customFormat="1" ht="18.75">
      <c r="A230" s="108"/>
      <c r="B230" s="83" t="s">
        <v>107</v>
      </c>
      <c r="C230" s="84"/>
      <c r="D230" s="54">
        <v>50.86</v>
      </c>
    </row>
    <row r="231" spans="1:4" s="26" customFormat="1" ht="18.75">
      <c r="A231" s="109"/>
      <c r="B231" s="83" t="s">
        <v>131</v>
      </c>
      <c r="C231" s="84"/>
      <c r="D231" s="54">
        <v>5054.2</v>
      </c>
    </row>
    <row r="232" spans="1:4" s="26" customFormat="1" ht="19.5">
      <c r="A232" s="21"/>
      <c r="B232" s="97" t="s">
        <v>98</v>
      </c>
      <c r="C232" s="98"/>
      <c r="D232" s="58">
        <f>SUM(D225:D231)</f>
        <v>104954.29000000001</v>
      </c>
    </row>
    <row r="233" spans="1:7" s="26" customFormat="1" ht="19.5" customHeight="1">
      <c r="A233" s="21"/>
      <c r="B233" s="99" t="s">
        <v>19</v>
      </c>
      <c r="C233" s="100"/>
      <c r="D233" s="59">
        <f>D157+D12</f>
        <v>3311857.89</v>
      </c>
      <c r="E233" s="27"/>
      <c r="F233" s="28"/>
      <c r="G233" s="28"/>
    </row>
    <row r="234" spans="1:7" s="26" customFormat="1" ht="18" customHeight="1">
      <c r="A234" s="69"/>
      <c r="B234" s="101" t="s">
        <v>58</v>
      </c>
      <c r="C234" s="102"/>
      <c r="D234" s="59">
        <f>SUM(D235:D240)</f>
        <v>0</v>
      </c>
      <c r="E234" s="27"/>
      <c r="G234" s="28"/>
    </row>
    <row r="235" spans="1:7" s="26" customFormat="1" ht="18.75">
      <c r="A235" s="65" t="s">
        <v>15</v>
      </c>
      <c r="B235" s="83"/>
      <c r="C235" s="84"/>
      <c r="D235" s="29"/>
      <c r="E235" s="27"/>
      <c r="G235" s="28"/>
    </row>
    <row r="236" spans="1:5" s="26" customFormat="1" ht="41.25" customHeight="1">
      <c r="A236" s="69" t="s">
        <v>116</v>
      </c>
      <c r="B236" s="90"/>
      <c r="C236" s="91"/>
      <c r="D236" s="54"/>
      <c r="E236" s="27"/>
    </row>
    <row r="237" spans="1:5" s="26" customFormat="1" ht="18.75" customHeight="1">
      <c r="A237" s="103" t="s">
        <v>114</v>
      </c>
      <c r="B237" s="90"/>
      <c r="C237" s="91"/>
      <c r="D237" s="54"/>
      <c r="E237" s="64"/>
    </row>
    <row r="238" spans="1:5" s="26" customFormat="1" ht="18.75">
      <c r="A238" s="104"/>
      <c r="B238" s="105"/>
      <c r="C238" s="106"/>
      <c r="D238" s="80"/>
      <c r="E238" s="64"/>
    </row>
    <row r="239" spans="1:4" s="26" customFormat="1" ht="18.75">
      <c r="A239" s="69"/>
      <c r="B239" s="90"/>
      <c r="C239" s="91"/>
      <c r="D239" s="54"/>
    </row>
    <row r="240" spans="1:4" s="26" customFormat="1" ht="18.75" customHeight="1">
      <c r="A240" s="52"/>
      <c r="B240" s="83"/>
      <c r="C240" s="92"/>
      <c r="D240" s="29"/>
    </row>
    <row r="241" spans="1:7" s="26" customFormat="1" ht="21" customHeight="1">
      <c r="A241" s="44"/>
      <c r="B241" s="93" t="s">
        <v>101</v>
      </c>
      <c r="C241" s="94"/>
      <c r="D241" s="24">
        <f>D233+D234</f>
        <v>3311857.89</v>
      </c>
      <c r="F241" s="28"/>
      <c r="G241" s="28"/>
    </row>
    <row r="242" spans="1:4" s="26" customFormat="1" ht="18.75" customHeight="1">
      <c r="A242" s="44"/>
      <c r="B242" s="83"/>
      <c r="C242" s="84"/>
      <c r="D242" s="29"/>
    </row>
    <row r="243" spans="1:4" s="26" customFormat="1" ht="18.75" customHeight="1">
      <c r="A243" s="44"/>
      <c r="B243" s="83"/>
      <c r="C243" s="84"/>
      <c r="D243" s="29"/>
    </row>
    <row r="244" spans="1:4" s="57" customFormat="1" ht="21" customHeight="1">
      <c r="A244" s="55"/>
      <c r="B244" s="95" t="s">
        <v>110</v>
      </c>
      <c r="C244" s="96"/>
      <c r="D244" s="56">
        <f>D10-D233-D234</f>
        <v>4650563.879999999</v>
      </c>
    </row>
    <row r="245" spans="1:4" s="26" customFormat="1" ht="21" customHeight="1">
      <c r="A245" s="44"/>
      <c r="B245" s="83"/>
      <c r="C245" s="84"/>
      <c r="D245" s="29"/>
    </row>
    <row r="246" spans="1:5" s="26" customFormat="1" ht="23.25" customHeight="1">
      <c r="A246" s="44"/>
      <c r="B246" s="86" t="s">
        <v>88</v>
      </c>
      <c r="C246" s="86"/>
      <c r="D246" s="24">
        <f>D245+D248+D249+D250+D251+D253+D255+D256</f>
        <v>0</v>
      </c>
      <c r="E246" s="27"/>
    </row>
    <row r="247" spans="1:5" s="26" customFormat="1" ht="0.75" customHeight="1">
      <c r="A247" s="44"/>
      <c r="B247" s="83" t="s">
        <v>94</v>
      </c>
      <c r="C247" s="84"/>
      <c r="D247" s="29"/>
      <c r="E247" s="27"/>
    </row>
    <row r="248" spans="1:5" s="26" customFormat="1" ht="18.75">
      <c r="A248" s="44" t="s">
        <v>64</v>
      </c>
      <c r="B248" s="83"/>
      <c r="C248" s="84"/>
      <c r="D248" s="29"/>
      <c r="E248" s="27"/>
    </row>
    <row r="249" spans="1:5" s="26" customFormat="1" ht="18.75">
      <c r="A249" s="44" t="s">
        <v>18</v>
      </c>
      <c r="B249" s="83"/>
      <c r="C249" s="84"/>
      <c r="D249" s="29"/>
      <c r="E249" s="27"/>
    </row>
    <row r="250" spans="1:5" s="26" customFormat="1" ht="15.75" customHeight="1" hidden="1">
      <c r="A250" s="87"/>
      <c r="B250" s="83"/>
      <c r="C250" s="84"/>
      <c r="D250" s="29"/>
      <c r="E250" s="27"/>
    </row>
    <row r="251" spans="1:5" s="26" customFormat="1" ht="15.75" customHeight="1" hidden="1">
      <c r="A251" s="88"/>
      <c r="B251" s="83"/>
      <c r="C251" s="84"/>
      <c r="D251" s="29"/>
      <c r="E251" s="27"/>
    </row>
    <row r="252" spans="1:5" s="26" customFormat="1" ht="15.75" customHeight="1" hidden="1">
      <c r="A252" s="88"/>
      <c r="B252" s="83"/>
      <c r="C252" s="84"/>
      <c r="D252" s="29"/>
      <c r="E252" s="27"/>
    </row>
    <row r="253" spans="1:5" s="26" customFormat="1" ht="15.75" customHeight="1" hidden="1">
      <c r="A253" s="89"/>
      <c r="B253" s="22"/>
      <c r="C253" s="22"/>
      <c r="D253" s="29"/>
      <c r="E253" s="27"/>
    </row>
    <row r="254" spans="1:5" s="26" customFormat="1" ht="15.75" customHeight="1" hidden="1">
      <c r="A254" s="22"/>
      <c r="D254" s="31"/>
      <c r="E254" s="27"/>
    </row>
    <row r="255" spans="1:4" ht="15.75" customHeight="1" hidden="1">
      <c r="A255" s="62"/>
      <c r="B255" s="82"/>
      <c r="C255" s="82"/>
      <c r="D255" s="63"/>
    </row>
    <row r="256" spans="1:4" ht="15.75" customHeight="1" hidden="1">
      <c r="A256" s="21"/>
      <c r="B256" s="83"/>
      <c r="C256" s="84"/>
      <c r="D256" s="63"/>
    </row>
    <row r="257" spans="1:8" s="30" customFormat="1" ht="18.75" hidden="1">
      <c r="A257" s="62"/>
      <c r="B257" s="85"/>
      <c r="C257" s="85"/>
      <c r="D257" s="63"/>
      <c r="F257" s="22"/>
      <c r="G257" s="22"/>
      <c r="H257" s="22"/>
    </row>
    <row r="258" ht="18.75" hidden="1"/>
    <row r="259" ht="18.75" hidden="1"/>
    <row r="260" ht="24.75" customHeight="1"/>
  </sheetData>
  <sheetProtection password="CE3A" sheet="1"/>
  <mergeCells count="152">
    <mergeCell ref="B255:C255"/>
    <mergeCell ref="B256:C256"/>
    <mergeCell ref="B257:C257"/>
    <mergeCell ref="B245:C245"/>
    <mergeCell ref="B246:C246"/>
    <mergeCell ref="B247:C247"/>
    <mergeCell ref="B248:C248"/>
    <mergeCell ref="B249:C249"/>
    <mergeCell ref="A250:A253"/>
    <mergeCell ref="B250:C250"/>
    <mergeCell ref="B251:C251"/>
    <mergeCell ref="B252:C252"/>
    <mergeCell ref="B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A237:A238"/>
    <mergeCell ref="B237:C237"/>
    <mergeCell ref="B238:C238"/>
    <mergeCell ref="B223:C223"/>
    <mergeCell ref="B224:C224"/>
    <mergeCell ref="A225:A231"/>
    <mergeCell ref="B225:C225"/>
    <mergeCell ref="B226:C226"/>
    <mergeCell ref="B231:C231"/>
    <mergeCell ref="B228:C228"/>
    <mergeCell ref="B227:C227"/>
    <mergeCell ref="B230:C230"/>
    <mergeCell ref="B229:C229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09:C209"/>
    <mergeCell ref="A210:A212"/>
    <mergeCell ref="B210:C210"/>
    <mergeCell ref="B211:C211"/>
    <mergeCell ref="B212:C212"/>
    <mergeCell ref="B213:C213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80:C180"/>
    <mergeCell ref="A181:A185"/>
    <mergeCell ref="B181:C181"/>
    <mergeCell ref="B182:C182"/>
    <mergeCell ref="B183:C183"/>
    <mergeCell ref="B184:C184"/>
    <mergeCell ref="B185:C185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66:C166"/>
    <mergeCell ref="B167:C167"/>
    <mergeCell ref="A168:A171"/>
    <mergeCell ref="B168:C168"/>
    <mergeCell ref="B169:C169"/>
    <mergeCell ref="B170:C170"/>
    <mergeCell ref="B171:C171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2021-08-16T05:54:59Z</dcterms:modified>
  <cp:category/>
  <cp:version/>
  <cp:contentType/>
  <cp:contentStatus/>
</cp:coreProperties>
</file>